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rscheholding-my.sharepoint.com/personal/ariel_sepulveda_zentrum_cl/Documents/Escritorio/"/>
    </mc:Choice>
  </mc:AlternateContent>
  <xr:revisionPtr revIDLastSave="0" documentId="8_{EA09D815-951D-4214-BE48-77AC5DD3089F}" xr6:coauthVersionLast="47" xr6:coauthVersionMax="47" xr10:uidLastSave="{00000000-0000-0000-0000-000000000000}"/>
  <bookViews>
    <workbookView xWindow="28680" yWindow="-120" windowWidth="29040" windowHeight="15840" xr2:uid="{FBF9E050-C482-4C65-85E0-6A1D9397FF42}"/>
  </bookViews>
  <sheets>
    <sheet name="Hoja1" sheetId="1" r:id="rId1"/>
  </sheets>
  <definedNames>
    <definedName name="_xlnm._FilterDatabase" localSheetId="0" hidden="1">Hoja1!$A$2:$R$35</definedName>
    <definedName name="_xlnm.Print_Area" localSheetId="0">Hoja1!$A$1:$R$2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" i="1" l="1"/>
  <c r="Q35" i="1" s="1"/>
  <c r="J35" i="1"/>
  <c r="K35" i="1" s="1"/>
  <c r="J34" i="1"/>
  <c r="M34" i="1"/>
  <c r="M28" i="1" l="1"/>
  <c r="M29" i="1"/>
  <c r="M30" i="1"/>
  <c r="M31" i="1"/>
  <c r="M32" i="1"/>
  <c r="M33" i="1"/>
  <c r="M35" i="1"/>
  <c r="P34" i="1"/>
  <c r="Q34" i="1" s="1"/>
  <c r="P28" i="1"/>
  <c r="P29" i="1"/>
  <c r="P30" i="1"/>
  <c r="P31" i="1"/>
  <c r="P32" i="1"/>
  <c r="P33" i="1"/>
  <c r="Q28" i="1" l="1"/>
  <c r="Q29" i="1"/>
  <c r="Q30" i="1"/>
  <c r="Q31" i="1"/>
  <c r="Q32" i="1"/>
  <c r="Q33" i="1"/>
  <c r="P4" i="1"/>
  <c r="Q4" i="1" s="1"/>
  <c r="P5" i="1"/>
  <c r="Q5" i="1" s="1"/>
  <c r="P6" i="1"/>
  <c r="Q6" i="1" s="1"/>
  <c r="P7" i="1"/>
  <c r="Q7" i="1" s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Q19" i="1" s="1"/>
  <c r="P20" i="1"/>
  <c r="Q20" i="1" s="1"/>
  <c r="P21" i="1"/>
  <c r="Q21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N28" i="1"/>
  <c r="N29" i="1"/>
  <c r="N30" i="1"/>
  <c r="N31" i="1"/>
  <c r="N32" i="1"/>
  <c r="N33" i="1"/>
  <c r="N34" i="1"/>
  <c r="N35" i="1"/>
  <c r="M4" i="1"/>
  <c r="N4" i="1" s="1"/>
  <c r="M5" i="1"/>
  <c r="N5" i="1" s="1"/>
  <c r="M6" i="1"/>
  <c r="N6" i="1" s="1"/>
  <c r="M7" i="1"/>
  <c r="N7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J4" i="1"/>
  <c r="K4" i="1" s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K34" i="1"/>
  <c r="P3" i="1"/>
  <c r="Q3" i="1" s="1"/>
  <c r="M3" i="1"/>
  <c r="N3" i="1" s="1"/>
  <c r="J3" i="1"/>
  <c r="K3" i="1" s="1"/>
</calcChain>
</file>

<file path=xl/sharedStrings.xml><?xml version="1.0" encoding="utf-8"?>
<sst xmlns="http://schemas.openxmlformats.org/spreadsheetml/2006/main" count="189" uniqueCount="88">
  <si>
    <t>N.º de comisión</t>
  </si>
  <si>
    <t>Descripción de modelo</t>
  </si>
  <si>
    <t>Número de chasis</t>
  </si>
  <si>
    <t>Color</t>
  </si>
  <si>
    <t>Sitio de almacenamiento</t>
  </si>
  <si>
    <t>R. Finac.</t>
  </si>
  <si>
    <t>Precio lista</t>
  </si>
  <si>
    <t>Precio oferta contado</t>
  </si>
  <si>
    <t>Descuento en $</t>
  </si>
  <si>
    <t>Descuento en %</t>
  </si>
  <si>
    <t>Precio oferta Financiamiento</t>
  </si>
  <si>
    <t>Blanco Glaciar</t>
  </si>
  <si>
    <t>Patio - Audi Zentrum</t>
  </si>
  <si>
    <t>Vendedor</t>
  </si>
  <si>
    <t>Modelo</t>
  </si>
  <si>
    <t>Importador</t>
  </si>
  <si>
    <t>Menos 2 - Audi Zentrum</t>
  </si>
  <si>
    <t>A1</t>
  </si>
  <si>
    <t>A1 Sportback 35 TFSI Sport</t>
  </si>
  <si>
    <t>WAUZZZGB5RR072567</t>
  </si>
  <si>
    <t>Gris Flecha</t>
  </si>
  <si>
    <t>Sala de Ventas - Audi Zentrum</t>
  </si>
  <si>
    <t>A3</t>
  </si>
  <si>
    <t>A3 Sedan PI 35 TFSI Sport</t>
  </si>
  <si>
    <t>WAUZZZGY7SA051907</t>
  </si>
  <si>
    <t>A3 Sportback PI 35 TFSI</t>
  </si>
  <si>
    <t>WAUZZZGY5SA086932</t>
  </si>
  <si>
    <t>Gris Manhattan</t>
  </si>
  <si>
    <t>WAUZZZGY2SA053581</t>
  </si>
  <si>
    <t>Q2</t>
  </si>
  <si>
    <t>Q2 PI 35 TFSI</t>
  </si>
  <si>
    <t>WAUZZZGA5SA010548</t>
  </si>
  <si>
    <t>Plata Florete</t>
  </si>
  <si>
    <t>Azul Navarra</t>
  </si>
  <si>
    <t>WAUZZZGA8SA012455</t>
  </si>
  <si>
    <t>WAUZZZGA8SA009927</t>
  </si>
  <si>
    <t>Q2 PI 35 TFSI Sport</t>
  </si>
  <si>
    <t>WAUZZZGA2SA009616</t>
  </si>
  <si>
    <t>Negro Mitos</t>
  </si>
  <si>
    <t>Q3</t>
  </si>
  <si>
    <t>Q3 35 TFSI</t>
  </si>
  <si>
    <t>WAUZZZF36S1045859</t>
  </si>
  <si>
    <t>Gris Chrono</t>
  </si>
  <si>
    <t>WAUZZZF3XS1037439</t>
  </si>
  <si>
    <t>Gris Nano</t>
  </si>
  <si>
    <t>Q3 35 TFSI Sport</t>
  </si>
  <si>
    <t>WAUZZZF34R1189405</t>
  </si>
  <si>
    <t>WAUZZZF36R1151786</t>
  </si>
  <si>
    <t>Q3 40 TFSI Sport</t>
  </si>
  <si>
    <t>WAUZZZF35S1051538</t>
  </si>
  <si>
    <t>WAUZZZF31R1206970</t>
  </si>
  <si>
    <t>Gris Daytona Perla</t>
  </si>
  <si>
    <t>WAUZZZF31R1199941</t>
  </si>
  <si>
    <t>WAUZZZF3XR1184340</t>
  </si>
  <si>
    <t>Q3 Sportback 35 TFSI</t>
  </si>
  <si>
    <t>WAUZZZF36S1051144</t>
  </si>
  <si>
    <t>Q3 Sportback 35 TFSI Sport</t>
  </si>
  <si>
    <t>WAUZZZF34S1046864</t>
  </si>
  <si>
    <t>WAUZZZF32S1052372</t>
  </si>
  <si>
    <t>Plata Rocío Metaliza</t>
  </si>
  <si>
    <t>WAUZZZF30S1045453</t>
  </si>
  <si>
    <t>WAUZZZF3XS1044956</t>
  </si>
  <si>
    <t>WAUZZZF3XR1183088</t>
  </si>
  <si>
    <t>Q3 Sportback 40 TFSI Sport</t>
  </si>
  <si>
    <t>WAUZZZF37S1002602</t>
  </si>
  <si>
    <t>WAUZZZF37S1001319</t>
  </si>
  <si>
    <t>WAUZZZF39R1173278</t>
  </si>
  <si>
    <t>WAUZZZF3XR1170759</t>
  </si>
  <si>
    <t>Q5</t>
  </si>
  <si>
    <t>Q5 45 TFSI</t>
  </si>
  <si>
    <t>WAUZZZFY8S2016272</t>
  </si>
  <si>
    <t>WAUZZZFY7S2033595</t>
  </si>
  <si>
    <t>Q5 Sportback 45 TFSI Sport</t>
  </si>
  <si>
    <t>WAUZZZFY2S2036047</t>
  </si>
  <si>
    <t>Q5 Sportback 50 TFSI e Sport</t>
  </si>
  <si>
    <t>WAUZZZFY8R2148880</t>
  </si>
  <si>
    <t>Q7</t>
  </si>
  <si>
    <t>Q7 PI 55 TFSI (7P)</t>
  </si>
  <si>
    <t>WAUZZZ4M7SD00835</t>
  </si>
  <si>
    <t>Gris</t>
  </si>
  <si>
    <t> WAUZZZ4M1SD013427</t>
  </si>
  <si>
    <t>Q8</t>
  </si>
  <si>
    <t>Q8 55 TFSI Sport</t>
  </si>
  <si>
    <t>WAUZZZF16SD006329</t>
  </si>
  <si>
    <t>Negro / Beige</t>
  </si>
  <si>
    <t xml:space="preserve">OFERTA CREDITO Credito Convencional </t>
  </si>
  <si>
    <t>OFERTA CONTADO</t>
  </si>
  <si>
    <t xml:space="preserve">OFERTA CREDITO COMPRA INTELIGENTE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</si>
</sst>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9" fontId="0" fillId="0" borderId="0" xfId="2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2" fontId="0" fillId="0" borderId="0" xfId="1" applyFont="1"/>
    <xf numFmtId="0" fontId="2" fillId="0" borderId="2" xfId="0" applyFont="1" applyBorder="1"/>
    <xf numFmtId="0" fontId="2" fillId="2" borderId="1" xfId="0" applyFont="1" applyFill="1" applyBorder="1"/>
    <xf numFmtId="9" fontId="2" fillId="2" borderId="1" xfId="2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/>
    <xf numFmtId="42" fontId="2" fillId="3" borderId="1" xfId="1" applyFont="1" applyFill="1" applyBorder="1"/>
    <xf numFmtId="9" fontId="2" fillId="3" borderId="1" xfId="2" applyFont="1" applyFill="1" applyBorder="1" applyAlignment="1">
      <alignment horizontal="center"/>
    </xf>
    <xf numFmtId="42" fontId="0" fillId="3" borderId="1" xfId="0" applyNumberFormat="1" applyFill="1" applyBorder="1"/>
    <xf numFmtId="42" fontId="0" fillId="3" borderId="1" xfId="1" applyFont="1" applyFill="1" applyBorder="1"/>
    <xf numFmtId="0" fontId="0" fillId="0" borderId="1" xfId="0" applyBorder="1"/>
    <xf numFmtId="42" fontId="0" fillId="0" borderId="1" xfId="1" applyFont="1" applyBorder="1"/>
    <xf numFmtId="9" fontId="0" fillId="0" borderId="1" xfId="2" applyFont="1" applyBorder="1" applyAlignment="1">
      <alignment horizontal="center"/>
    </xf>
    <xf numFmtId="42" fontId="0" fillId="0" borderId="1" xfId="0" applyNumberFormat="1" applyBorder="1"/>
    <xf numFmtId="42" fontId="0" fillId="0" borderId="1" xfId="2" applyNumberFormat="1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9" fontId="0" fillId="3" borderId="1" xfId="2" applyFont="1" applyFill="1" applyBorder="1" applyAlignment="1">
      <alignment horizontal="center"/>
    </xf>
    <xf numFmtId="9" fontId="0" fillId="0" borderId="1" xfId="2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31B10-1A37-442A-B824-36D74CF42D40}">
  <sheetPr>
    <pageSetUpPr fitToPage="1"/>
  </sheetPr>
  <dimension ref="A1:R35"/>
  <sheetViews>
    <sheetView tabSelected="1" zoomScale="80" zoomScaleNormal="80" workbookViewId="0">
      <selection activeCell="I42" sqref="I42"/>
    </sheetView>
  </sheetViews>
  <sheetFormatPr baseColWidth="10" defaultRowHeight="14.5" x14ac:dyDescent="0.35"/>
  <cols>
    <col min="1" max="1" width="20" style="1" customWidth="1"/>
    <col min="2" max="2" width="12.90625" style="1" customWidth="1"/>
    <col min="3" max="3" width="27.54296875" bestFit="1" customWidth="1"/>
    <col min="4" max="4" width="20.453125" bestFit="1" customWidth="1"/>
    <col min="5" max="5" width="16.6328125" bestFit="1" customWidth="1"/>
    <col min="6" max="6" width="26.26953125" bestFit="1" customWidth="1"/>
    <col min="7" max="7" width="10.90625" style="1"/>
    <col min="8" max="8" width="13.1796875" bestFit="1" customWidth="1"/>
    <col min="9" max="9" width="21.453125" bestFit="1" customWidth="1"/>
    <col min="10" max="10" width="17.7265625" style="6" bestFit="1" customWidth="1"/>
    <col min="11" max="11" width="20" style="3" bestFit="1" customWidth="1"/>
    <col min="12" max="12" width="28.1796875" bestFit="1" customWidth="1"/>
    <col min="13" max="13" width="17" customWidth="1"/>
    <col min="14" max="14" width="20" style="3" bestFit="1" customWidth="1"/>
    <col min="15" max="15" width="28.54296875" style="3" bestFit="1" customWidth="1"/>
    <col min="16" max="16" width="20.26953125" style="3" customWidth="1"/>
    <col min="17" max="17" width="20" style="3" bestFit="1" customWidth="1"/>
    <col min="18" max="18" width="14.81640625" style="1" bestFit="1" customWidth="1"/>
  </cols>
  <sheetData>
    <row r="1" spans="1:18" x14ac:dyDescent="0.35">
      <c r="I1" s="26" t="s">
        <v>86</v>
      </c>
      <c r="J1" s="26"/>
      <c r="K1" s="26"/>
      <c r="L1" s="26" t="s">
        <v>85</v>
      </c>
      <c r="M1" s="26"/>
      <c r="N1" s="26"/>
      <c r="O1" s="27" t="s">
        <v>87</v>
      </c>
      <c r="P1" s="27"/>
      <c r="Q1" s="27"/>
      <c r="R1" s="10"/>
    </row>
    <row r="2" spans="1:18" x14ac:dyDescent="0.35">
      <c r="A2" s="5" t="s">
        <v>0</v>
      </c>
      <c r="B2" s="5" t="s">
        <v>14</v>
      </c>
      <c r="C2" s="4" t="s">
        <v>1</v>
      </c>
      <c r="D2" s="4" t="s">
        <v>2</v>
      </c>
      <c r="E2" s="4" t="s">
        <v>3</v>
      </c>
      <c r="F2" s="4" t="s">
        <v>4</v>
      </c>
      <c r="G2" s="5" t="s">
        <v>5</v>
      </c>
      <c r="H2" s="7" t="s">
        <v>6</v>
      </c>
      <c r="I2" s="12" t="s">
        <v>7</v>
      </c>
      <c r="J2" s="13" t="s">
        <v>8</v>
      </c>
      <c r="K2" s="14" t="s">
        <v>9</v>
      </c>
      <c r="L2" s="12" t="s">
        <v>10</v>
      </c>
      <c r="M2" s="12" t="s">
        <v>8</v>
      </c>
      <c r="N2" s="14" t="s">
        <v>9</v>
      </c>
      <c r="O2" s="8" t="s">
        <v>10</v>
      </c>
      <c r="P2" s="8" t="s">
        <v>8</v>
      </c>
      <c r="Q2" s="9" t="s">
        <v>9</v>
      </c>
      <c r="R2" s="11" t="s">
        <v>13</v>
      </c>
    </row>
    <row r="3" spans="1:18" x14ac:dyDescent="0.35">
      <c r="A3" s="2">
        <v>147474</v>
      </c>
      <c r="B3" s="2" t="s">
        <v>17</v>
      </c>
      <c r="C3" s="17" t="s">
        <v>18</v>
      </c>
      <c r="D3" s="17" t="s">
        <v>19</v>
      </c>
      <c r="E3" s="17" t="s">
        <v>20</v>
      </c>
      <c r="F3" s="17" t="s">
        <v>21</v>
      </c>
      <c r="G3" s="2">
        <v>100</v>
      </c>
      <c r="H3" s="16">
        <v>33990000</v>
      </c>
      <c r="I3" s="15">
        <v>30680000</v>
      </c>
      <c r="J3" s="18">
        <f>H3-I3</f>
        <v>3310000</v>
      </c>
      <c r="K3" s="19">
        <f>J3/H3</f>
        <v>9.7381582818476017E-2</v>
      </c>
      <c r="L3" s="15">
        <v>30280000</v>
      </c>
      <c r="M3" s="20">
        <f>H3-L3</f>
        <v>3710000</v>
      </c>
      <c r="N3" s="19">
        <f>M3/H3</f>
        <v>0.10914974992644895</v>
      </c>
      <c r="O3" s="15">
        <v>29580000</v>
      </c>
      <c r="P3" s="21">
        <f>H3-O3</f>
        <v>4410000</v>
      </c>
      <c r="Q3" s="19">
        <f>P3/I3</f>
        <v>0.14374185136897003</v>
      </c>
      <c r="R3" s="2"/>
    </row>
    <row r="4" spans="1:18" x14ac:dyDescent="0.35">
      <c r="A4" s="2">
        <v>148811</v>
      </c>
      <c r="B4" s="2" t="s">
        <v>22</v>
      </c>
      <c r="C4" s="17" t="s">
        <v>23</v>
      </c>
      <c r="D4" s="17" t="s">
        <v>24</v>
      </c>
      <c r="E4" s="17" t="s">
        <v>11</v>
      </c>
      <c r="F4" s="17" t="s">
        <v>12</v>
      </c>
      <c r="G4" s="2">
        <v>15</v>
      </c>
      <c r="H4" s="16">
        <v>40490000</v>
      </c>
      <c r="I4" s="15">
        <v>36180000</v>
      </c>
      <c r="J4" s="18">
        <f t="shared" ref="J4:J33" si="0">H4-I4</f>
        <v>4310000</v>
      </c>
      <c r="K4" s="19">
        <f t="shared" ref="K4:K35" si="1">J4/H4</f>
        <v>0.10644603605828599</v>
      </c>
      <c r="L4" s="15">
        <v>35880000</v>
      </c>
      <c r="M4" s="20">
        <f t="shared" ref="M4:M35" si="2">H4-L4</f>
        <v>4610000</v>
      </c>
      <c r="N4" s="19">
        <f t="shared" ref="N4:N35" si="3">M4/H4</f>
        <v>0.11385527290689058</v>
      </c>
      <c r="O4" s="15">
        <v>35180000</v>
      </c>
      <c r="P4" s="21">
        <f t="shared" ref="P4:P33" si="4">H4-O4</f>
        <v>5310000</v>
      </c>
      <c r="Q4" s="19">
        <f t="shared" ref="Q4:Q33" si="5">P4/I4</f>
        <v>0.14676616915422885</v>
      </c>
      <c r="R4" s="2"/>
    </row>
    <row r="5" spans="1:18" x14ac:dyDescent="0.35">
      <c r="A5" s="2">
        <v>149806</v>
      </c>
      <c r="B5" s="2" t="s">
        <v>22</v>
      </c>
      <c r="C5" s="17" t="s">
        <v>25</v>
      </c>
      <c r="D5" s="17" t="s">
        <v>26</v>
      </c>
      <c r="E5" s="17" t="s">
        <v>27</v>
      </c>
      <c r="F5" s="17" t="s">
        <v>12</v>
      </c>
      <c r="G5" s="2">
        <v>12</v>
      </c>
      <c r="H5" s="16">
        <v>36990000</v>
      </c>
      <c r="I5" s="15">
        <v>32280000</v>
      </c>
      <c r="J5" s="18">
        <f t="shared" si="0"/>
        <v>4710000</v>
      </c>
      <c r="K5" s="19">
        <f t="shared" si="1"/>
        <v>0.12733171127331711</v>
      </c>
      <c r="L5" s="15">
        <v>31880000</v>
      </c>
      <c r="M5" s="20">
        <f t="shared" si="2"/>
        <v>5110000</v>
      </c>
      <c r="N5" s="19">
        <f t="shared" si="3"/>
        <v>0.13814544471478779</v>
      </c>
      <c r="O5" s="15">
        <v>31280000</v>
      </c>
      <c r="P5" s="21">
        <f t="shared" si="4"/>
        <v>5710000</v>
      </c>
      <c r="Q5" s="19">
        <f t="shared" si="5"/>
        <v>0.17688971499380421</v>
      </c>
      <c r="R5" s="2"/>
    </row>
    <row r="6" spans="1:18" x14ac:dyDescent="0.35">
      <c r="A6" s="2">
        <v>148814</v>
      </c>
      <c r="B6" s="2" t="s">
        <v>22</v>
      </c>
      <c r="C6" s="17" t="s">
        <v>25</v>
      </c>
      <c r="D6" s="17" t="s">
        <v>28</v>
      </c>
      <c r="E6" s="17" t="s">
        <v>11</v>
      </c>
      <c r="F6" s="17" t="s">
        <v>16</v>
      </c>
      <c r="G6" s="2">
        <v>42</v>
      </c>
      <c r="H6" s="16">
        <v>36990000</v>
      </c>
      <c r="I6" s="15">
        <v>32280000</v>
      </c>
      <c r="J6" s="18">
        <f t="shared" si="0"/>
        <v>4710000</v>
      </c>
      <c r="K6" s="19">
        <f t="shared" si="1"/>
        <v>0.12733171127331711</v>
      </c>
      <c r="L6" s="15">
        <v>31880000</v>
      </c>
      <c r="M6" s="20">
        <f t="shared" si="2"/>
        <v>5110000</v>
      </c>
      <c r="N6" s="19">
        <f t="shared" si="3"/>
        <v>0.13814544471478779</v>
      </c>
      <c r="O6" s="15">
        <v>31280000</v>
      </c>
      <c r="P6" s="21">
        <f t="shared" si="4"/>
        <v>5710000</v>
      </c>
      <c r="Q6" s="19">
        <f t="shared" si="5"/>
        <v>0.17688971499380421</v>
      </c>
      <c r="R6" s="2"/>
    </row>
    <row r="7" spans="1:18" x14ac:dyDescent="0.35">
      <c r="A7" s="2">
        <v>149281</v>
      </c>
      <c r="B7" s="2" t="s">
        <v>29</v>
      </c>
      <c r="C7" s="17" t="s">
        <v>30</v>
      </c>
      <c r="D7" s="17" t="s">
        <v>31</v>
      </c>
      <c r="E7" s="17" t="s">
        <v>32</v>
      </c>
      <c r="F7" s="17" t="s">
        <v>12</v>
      </c>
      <c r="G7" s="2">
        <v>14</v>
      </c>
      <c r="H7" s="16">
        <v>35990000</v>
      </c>
      <c r="I7" s="15">
        <v>30480000</v>
      </c>
      <c r="J7" s="18">
        <f t="shared" si="0"/>
        <v>5510000</v>
      </c>
      <c r="K7" s="19">
        <f t="shared" si="1"/>
        <v>0.153098082800778</v>
      </c>
      <c r="L7" s="15">
        <v>29180000</v>
      </c>
      <c r="M7" s="20">
        <f t="shared" si="2"/>
        <v>6810000</v>
      </c>
      <c r="N7" s="19">
        <f t="shared" si="3"/>
        <v>0.18921922756321199</v>
      </c>
      <c r="O7" s="15">
        <v>29480000</v>
      </c>
      <c r="P7" s="21">
        <f t="shared" si="4"/>
        <v>6510000</v>
      </c>
      <c r="Q7" s="19">
        <f t="shared" si="5"/>
        <v>0.21358267716535434</v>
      </c>
      <c r="R7" s="2"/>
    </row>
    <row r="8" spans="1:18" x14ac:dyDescent="0.35">
      <c r="A8" s="2">
        <v>149851</v>
      </c>
      <c r="B8" s="2" t="s">
        <v>29</v>
      </c>
      <c r="C8" s="17" t="s">
        <v>30</v>
      </c>
      <c r="D8" s="17" t="s">
        <v>34</v>
      </c>
      <c r="E8" s="17" t="s">
        <v>20</v>
      </c>
      <c r="F8" s="17" t="s">
        <v>21</v>
      </c>
      <c r="G8" s="2">
        <v>42</v>
      </c>
      <c r="H8" s="16">
        <v>35990000</v>
      </c>
      <c r="I8" s="15">
        <v>30480000</v>
      </c>
      <c r="J8" s="18">
        <f t="shared" si="0"/>
        <v>5510000</v>
      </c>
      <c r="K8" s="19">
        <f t="shared" si="1"/>
        <v>0.153098082800778</v>
      </c>
      <c r="L8" s="15">
        <v>29180000</v>
      </c>
      <c r="M8" s="20">
        <f t="shared" si="2"/>
        <v>6810000</v>
      </c>
      <c r="N8" s="19">
        <f t="shared" si="3"/>
        <v>0.18921922756321199</v>
      </c>
      <c r="O8" s="15">
        <v>29480000</v>
      </c>
      <c r="P8" s="21">
        <f t="shared" si="4"/>
        <v>6510000</v>
      </c>
      <c r="Q8" s="19">
        <f t="shared" si="5"/>
        <v>0.21358267716535434</v>
      </c>
      <c r="R8" s="2"/>
    </row>
    <row r="9" spans="1:18" x14ac:dyDescent="0.35">
      <c r="A9" s="2">
        <v>149282</v>
      </c>
      <c r="B9" s="2" t="s">
        <v>29</v>
      </c>
      <c r="C9" s="17" t="s">
        <v>30</v>
      </c>
      <c r="D9" s="17" t="s">
        <v>35</v>
      </c>
      <c r="E9" s="17" t="s">
        <v>11</v>
      </c>
      <c r="F9" s="17" t="s">
        <v>12</v>
      </c>
      <c r="G9" s="2">
        <v>29</v>
      </c>
      <c r="H9" s="16">
        <v>35990000</v>
      </c>
      <c r="I9" s="15">
        <v>30480000</v>
      </c>
      <c r="J9" s="18">
        <f t="shared" si="0"/>
        <v>5510000</v>
      </c>
      <c r="K9" s="19">
        <f t="shared" si="1"/>
        <v>0.153098082800778</v>
      </c>
      <c r="L9" s="15">
        <v>29180000</v>
      </c>
      <c r="M9" s="20">
        <f t="shared" si="2"/>
        <v>6810000</v>
      </c>
      <c r="N9" s="19">
        <f t="shared" si="3"/>
        <v>0.18921922756321199</v>
      </c>
      <c r="O9" s="15">
        <v>29480000</v>
      </c>
      <c r="P9" s="21">
        <f t="shared" si="4"/>
        <v>6510000</v>
      </c>
      <c r="Q9" s="19">
        <f t="shared" si="5"/>
        <v>0.21358267716535434</v>
      </c>
      <c r="R9" s="2"/>
    </row>
    <row r="10" spans="1:18" x14ac:dyDescent="0.35">
      <c r="A10" s="2">
        <v>149289</v>
      </c>
      <c r="B10" s="2" t="s">
        <v>29</v>
      </c>
      <c r="C10" s="17" t="s">
        <v>36</v>
      </c>
      <c r="D10" s="17" t="s">
        <v>37</v>
      </c>
      <c r="E10" s="17" t="s">
        <v>38</v>
      </c>
      <c r="F10" s="17" t="s">
        <v>16</v>
      </c>
      <c r="G10" s="2">
        <v>58</v>
      </c>
      <c r="H10" s="16">
        <v>37490000</v>
      </c>
      <c r="I10" s="15">
        <v>31480000</v>
      </c>
      <c r="J10" s="18">
        <f t="shared" si="0"/>
        <v>6010000</v>
      </c>
      <c r="K10" s="19">
        <f t="shared" si="1"/>
        <v>0.16030941584422512</v>
      </c>
      <c r="L10" s="15">
        <v>31180000</v>
      </c>
      <c r="M10" s="20">
        <f t="shared" si="2"/>
        <v>6310000</v>
      </c>
      <c r="N10" s="19">
        <f t="shared" si="3"/>
        <v>0.16831154974659909</v>
      </c>
      <c r="O10" s="15">
        <v>30580000</v>
      </c>
      <c r="P10" s="21">
        <f t="shared" si="4"/>
        <v>6910000</v>
      </c>
      <c r="Q10" s="19">
        <f t="shared" si="5"/>
        <v>0.21950444726810672</v>
      </c>
      <c r="R10" s="2"/>
    </row>
    <row r="11" spans="1:18" x14ac:dyDescent="0.35">
      <c r="A11" s="2">
        <v>150894</v>
      </c>
      <c r="B11" s="2" t="s">
        <v>39</v>
      </c>
      <c r="C11" s="17" t="s">
        <v>40</v>
      </c>
      <c r="D11" s="17" t="s">
        <v>41</v>
      </c>
      <c r="E11" s="17" t="s">
        <v>42</v>
      </c>
      <c r="F11" s="17" t="s">
        <v>12</v>
      </c>
      <c r="G11" s="2">
        <v>12</v>
      </c>
      <c r="H11" s="16">
        <v>41990000</v>
      </c>
      <c r="I11" s="15">
        <v>34880000</v>
      </c>
      <c r="J11" s="18">
        <f t="shared" si="0"/>
        <v>7110000</v>
      </c>
      <c r="K11" s="19">
        <f t="shared" si="1"/>
        <v>0.16932603000714455</v>
      </c>
      <c r="L11" s="15">
        <v>34080000</v>
      </c>
      <c r="M11" s="20">
        <f t="shared" si="2"/>
        <v>7910000</v>
      </c>
      <c r="N11" s="19">
        <f t="shared" si="3"/>
        <v>0.18837818528221004</v>
      </c>
      <c r="O11" s="15">
        <v>33480000</v>
      </c>
      <c r="P11" s="21">
        <f t="shared" si="4"/>
        <v>8510000</v>
      </c>
      <c r="Q11" s="24">
        <f t="shared" si="5"/>
        <v>0.24397935779816513</v>
      </c>
      <c r="R11" s="2"/>
    </row>
    <row r="12" spans="1:18" x14ac:dyDescent="0.35">
      <c r="A12" s="2">
        <v>149869</v>
      </c>
      <c r="B12" s="2" t="s">
        <v>39</v>
      </c>
      <c r="C12" s="17" t="s">
        <v>40</v>
      </c>
      <c r="D12" s="17" t="s">
        <v>43</v>
      </c>
      <c r="E12" s="17" t="s">
        <v>44</v>
      </c>
      <c r="F12" s="17" t="s">
        <v>21</v>
      </c>
      <c r="G12" s="2">
        <v>41</v>
      </c>
      <c r="H12" s="16">
        <v>41990000</v>
      </c>
      <c r="I12" s="15">
        <v>34880000</v>
      </c>
      <c r="J12" s="18">
        <f t="shared" si="0"/>
        <v>7110000</v>
      </c>
      <c r="K12" s="19">
        <f t="shared" si="1"/>
        <v>0.16932603000714455</v>
      </c>
      <c r="L12" s="15">
        <v>34080000</v>
      </c>
      <c r="M12" s="20">
        <f t="shared" si="2"/>
        <v>7910000</v>
      </c>
      <c r="N12" s="19">
        <f t="shared" si="3"/>
        <v>0.18837818528221004</v>
      </c>
      <c r="O12" s="15">
        <v>33480000</v>
      </c>
      <c r="P12" s="21">
        <f t="shared" si="4"/>
        <v>8510000</v>
      </c>
      <c r="Q12" s="24">
        <f t="shared" si="5"/>
        <v>0.24397935779816513</v>
      </c>
      <c r="R12" s="2"/>
    </row>
    <row r="13" spans="1:18" x14ac:dyDescent="0.35">
      <c r="A13" s="2">
        <v>146840</v>
      </c>
      <c r="B13" s="2" t="s">
        <v>39</v>
      </c>
      <c r="C13" s="17" t="s">
        <v>45</v>
      </c>
      <c r="D13" s="17" t="s">
        <v>46</v>
      </c>
      <c r="E13" s="17" t="s">
        <v>33</v>
      </c>
      <c r="F13" s="17" t="s">
        <v>15</v>
      </c>
      <c r="G13" s="2"/>
      <c r="H13" s="16">
        <v>46990000</v>
      </c>
      <c r="I13" s="15">
        <v>40780000</v>
      </c>
      <c r="J13" s="18">
        <f t="shared" si="0"/>
        <v>6210000</v>
      </c>
      <c r="K13" s="19">
        <f t="shared" si="1"/>
        <v>0.13215577782506915</v>
      </c>
      <c r="L13" s="15">
        <v>40080000</v>
      </c>
      <c r="M13" s="20">
        <f t="shared" si="2"/>
        <v>6910000</v>
      </c>
      <c r="N13" s="19">
        <f t="shared" si="3"/>
        <v>0.14705256437539901</v>
      </c>
      <c r="O13" s="15">
        <v>39380000</v>
      </c>
      <c r="P13" s="21">
        <f t="shared" si="4"/>
        <v>7610000</v>
      </c>
      <c r="Q13" s="25">
        <f t="shared" si="5"/>
        <v>0.18661108386463954</v>
      </c>
      <c r="R13" s="2"/>
    </row>
    <row r="14" spans="1:18" x14ac:dyDescent="0.35">
      <c r="A14" s="2">
        <v>143131</v>
      </c>
      <c r="B14" s="2" t="s">
        <v>39</v>
      </c>
      <c r="C14" s="17" t="s">
        <v>45</v>
      </c>
      <c r="D14" s="17" t="s">
        <v>47</v>
      </c>
      <c r="E14" s="17" t="s">
        <v>42</v>
      </c>
      <c r="F14" s="17" t="s">
        <v>16</v>
      </c>
      <c r="G14" s="2">
        <v>29</v>
      </c>
      <c r="H14" s="16">
        <v>46990000</v>
      </c>
      <c r="I14" s="15">
        <v>40780000</v>
      </c>
      <c r="J14" s="18">
        <f t="shared" si="0"/>
        <v>6210000</v>
      </c>
      <c r="K14" s="19">
        <f t="shared" si="1"/>
        <v>0.13215577782506915</v>
      </c>
      <c r="L14" s="15">
        <v>40080000</v>
      </c>
      <c r="M14" s="20">
        <f t="shared" si="2"/>
        <v>6910000</v>
      </c>
      <c r="N14" s="19">
        <f t="shared" si="3"/>
        <v>0.14705256437539901</v>
      </c>
      <c r="O14" s="15">
        <v>39380000</v>
      </c>
      <c r="P14" s="21">
        <f t="shared" si="4"/>
        <v>7610000</v>
      </c>
      <c r="Q14" s="19">
        <f t="shared" si="5"/>
        <v>0.18661108386463954</v>
      </c>
      <c r="R14" s="2"/>
    </row>
    <row r="15" spans="1:18" x14ac:dyDescent="0.35">
      <c r="A15" s="2">
        <v>150903</v>
      </c>
      <c r="B15" s="2" t="s">
        <v>39</v>
      </c>
      <c r="C15" s="17" t="s">
        <v>48</v>
      </c>
      <c r="D15" s="17" t="s">
        <v>49</v>
      </c>
      <c r="E15" s="17" t="s">
        <v>11</v>
      </c>
      <c r="F15" s="17" t="s">
        <v>12</v>
      </c>
      <c r="G15" s="2">
        <v>12</v>
      </c>
      <c r="H15" s="16">
        <v>51990000</v>
      </c>
      <c r="I15" s="15">
        <v>46480000</v>
      </c>
      <c r="J15" s="18">
        <f t="shared" si="0"/>
        <v>5510000</v>
      </c>
      <c r="K15" s="19">
        <f t="shared" si="1"/>
        <v>0.10598191959992306</v>
      </c>
      <c r="L15" s="15">
        <v>45780000</v>
      </c>
      <c r="M15" s="20">
        <f t="shared" si="2"/>
        <v>6210000</v>
      </c>
      <c r="N15" s="19">
        <f t="shared" si="3"/>
        <v>0.11944604731679169</v>
      </c>
      <c r="O15" s="15">
        <v>44880000</v>
      </c>
      <c r="P15" s="21">
        <f t="shared" si="4"/>
        <v>7110000</v>
      </c>
      <c r="Q15" s="19">
        <f t="shared" si="5"/>
        <v>0.15296901893287435</v>
      </c>
      <c r="R15" s="2"/>
    </row>
    <row r="16" spans="1:18" x14ac:dyDescent="0.35">
      <c r="A16" s="2">
        <v>147537</v>
      </c>
      <c r="B16" s="2" t="s">
        <v>39</v>
      </c>
      <c r="C16" s="17" t="s">
        <v>48</v>
      </c>
      <c r="D16" s="17" t="s">
        <v>50</v>
      </c>
      <c r="E16" s="17" t="s">
        <v>51</v>
      </c>
      <c r="F16" s="17" t="s">
        <v>16</v>
      </c>
      <c r="G16" s="2">
        <v>42</v>
      </c>
      <c r="H16" s="16">
        <v>51990000</v>
      </c>
      <c r="I16" s="15">
        <v>46480000</v>
      </c>
      <c r="J16" s="18">
        <f t="shared" si="0"/>
        <v>5510000</v>
      </c>
      <c r="K16" s="19">
        <f t="shared" si="1"/>
        <v>0.10598191959992306</v>
      </c>
      <c r="L16" s="15">
        <v>45780000</v>
      </c>
      <c r="M16" s="20">
        <f t="shared" si="2"/>
        <v>6210000</v>
      </c>
      <c r="N16" s="19">
        <f t="shared" si="3"/>
        <v>0.11944604731679169</v>
      </c>
      <c r="O16" s="15">
        <v>44880000</v>
      </c>
      <c r="P16" s="21">
        <f t="shared" si="4"/>
        <v>7110000</v>
      </c>
      <c r="Q16" s="19">
        <f t="shared" si="5"/>
        <v>0.15296901893287435</v>
      </c>
      <c r="R16" s="2"/>
    </row>
    <row r="17" spans="1:18" x14ac:dyDescent="0.35">
      <c r="A17" s="2">
        <v>147444</v>
      </c>
      <c r="B17" s="2" t="s">
        <v>39</v>
      </c>
      <c r="C17" s="17" t="s">
        <v>48</v>
      </c>
      <c r="D17" s="17" t="s">
        <v>52</v>
      </c>
      <c r="E17" s="17" t="s">
        <v>42</v>
      </c>
      <c r="F17" s="17" t="s">
        <v>12</v>
      </c>
      <c r="G17" s="2">
        <v>42</v>
      </c>
      <c r="H17" s="16">
        <v>51990000</v>
      </c>
      <c r="I17" s="15">
        <v>46480000</v>
      </c>
      <c r="J17" s="18">
        <f t="shared" si="0"/>
        <v>5510000</v>
      </c>
      <c r="K17" s="19">
        <f t="shared" si="1"/>
        <v>0.10598191959992306</v>
      </c>
      <c r="L17" s="15">
        <v>45780000</v>
      </c>
      <c r="M17" s="20">
        <f t="shared" si="2"/>
        <v>6210000</v>
      </c>
      <c r="N17" s="19">
        <f t="shared" si="3"/>
        <v>0.11944604731679169</v>
      </c>
      <c r="O17" s="15">
        <v>44880000</v>
      </c>
      <c r="P17" s="21">
        <f t="shared" si="4"/>
        <v>7110000</v>
      </c>
      <c r="Q17" s="19">
        <f t="shared" si="5"/>
        <v>0.15296901893287435</v>
      </c>
      <c r="R17" s="2"/>
    </row>
    <row r="18" spans="1:18" x14ac:dyDescent="0.35">
      <c r="A18" s="2">
        <v>146777</v>
      </c>
      <c r="B18" s="2" t="s">
        <v>39</v>
      </c>
      <c r="C18" s="17" t="s">
        <v>48</v>
      </c>
      <c r="D18" s="17" t="s">
        <v>53</v>
      </c>
      <c r="E18" s="17" t="s">
        <v>11</v>
      </c>
      <c r="F18" s="17" t="s">
        <v>12</v>
      </c>
      <c r="G18" s="2">
        <v>42</v>
      </c>
      <c r="H18" s="16">
        <v>51990000</v>
      </c>
      <c r="I18" s="15">
        <v>46480000</v>
      </c>
      <c r="J18" s="18">
        <f t="shared" si="0"/>
        <v>5510000</v>
      </c>
      <c r="K18" s="19">
        <f t="shared" si="1"/>
        <v>0.10598191959992306</v>
      </c>
      <c r="L18" s="15">
        <v>45780000</v>
      </c>
      <c r="M18" s="20">
        <f t="shared" si="2"/>
        <v>6210000</v>
      </c>
      <c r="N18" s="19">
        <f t="shared" si="3"/>
        <v>0.11944604731679169</v>
      </c>
      <c r="O18" s="15">
        <v>44880000</v>
      </c>
      <c r="P18" s="21">
        <f t="shared" si="4"/>
        <v>7110000</v>
      </c>
      <c r="Q18" s="19">
        <f t="shared" si="5"/>
        <v>0.15296901893287435</v>
      </c>
      <c r="R18" s="2"/>
    </row>
    <row r="19" spans="1:18" x14ac:dyDescent="0.35">
      <c r="A19" s="2">
        <v>151046</v>
      </c>
      <c r="B19" s="2" t="s">
        <v>39</v>
      </c>
      <c r="C19" s="17" t="s">
        <v>54</v>
      </c>
      <c r="D19" s="17" t="s">
        <v>55</v>
      </c>
      <c r="E19" s="17" t="s">
        <v>32</v>
      </c>
      <c r="F19" s="17" t="s">
        <v>12</v>
      </c>
      <c r="G19" s="2">
        <v>12</v>
      </c>
      <c r="H19" s="16">
        <v>43990000</v>
      </c>
      <c r="I19" s="15">
        <v>37780000</v>
      </c>
      <c r="J19" s="18">
        <f t="shared" si="0"/>
        <v>6210000</v>
      </c>
      <c r="K19" s="19">
        <f t="shared" si="1"/>
        <v>0.14116844737440326</v>
      </c>
      <c r="L19" s="15">
        <v>36980000</v>
      </c>
      <c r="M19" s="20">
        <f t="shared" si="2"/>
        <v>7010000</v>
      </c>
      <c r="N19" s="19">
        <f t="shared" si="3"/>
        <v>0.1593543987269834</v>
      </c>
      <c r="O19" s="15">
        <v>36380000</v>
      </c>
      <c r="P19" s="21">
        <f t="shared" si="4"/>
        <v>7610000</v>
      </c>
      <c r="Q19" s="19">
        <f t="shared" si="5"/>
        <v>0.20142932768660668</v>
      </c>
      <c r="R19" s="2"/>
    </row>
    <row r="20" spans="1:18" x14ac:dyDescent="0.35">
      <c r="A20" s="2">
        <v>150901</v>
      </c>
      <c r="B20" s="2" t="s">
        <v>39</v>
      </c>
      <c r="C20" s="17" t="s">
        <v>56</v>
      </c>
      <c r="D20" s="17" t="s">
        <v>57</v>
      </c>
      <c r="E20" s="17" t="s">
        <v>11</v>
      </c>
      <c r="F20" s="17" t="s">
        <v>12</v>
      </c>
      <c r="G20" s="2">
        <v>12</v>
      </c>
      <c r="H20" s="16">
        <v>48990000</v>
      </c>
      <c r="I20" s="15">
        <v>43480000</v>
      </c>
      <c r="J20" s="18">
        <f t="shared" si="0"/>
        <v>5510000</v>
      </c>
      <c r="K20" s="19">
        <f t="shared" si="1"/>
        <v>0.11247193304756073</v>
      </c>
      <c r="L20" s="15">
        <v>42680000</v>
      </c>
      <c r="M20" s="20">
        <f t="shared" si="2"/>
        <v>6310000</v>
      </c>
      <c r="N20" s="19">
        <f t="shared" si="3"/>
        <v>0.12880179628495611</v>
      </c>
      <c r="O20" s="15">
        <v>42080000</v>
      </c>
      <c r="P20" s="21">
        <f t="shared" si="4"/>
        <v>6910000</v>
      </c>
      <c r="Q20" s="19">
        <f t="shared" si="5"/>
        <v>0.15892364305427784</v>
      </c>
      <c r="R20" s="2"/>
    </row>
    <row r="21" spans="1:18" x14ac:dyDescent="0.35">
      <c r="A21" s="2">
        <v>151051</v>
      </c>
      <c r="B21" s="2" t="s">
        <v>39</v>
      </c>
      <c r="C21" s="17" t="s">
        <v>56</v>
      </c>
      <c r="D21" s="17" t="s">
        <v>58</v>
      </c>
      <c r="E21" s="17" t="s">
        <v>59</v>
      </c>
      <c r="F21" s="17" t="s">
        <v>21</v>
      </c>
      <c r="G21" s="2">
        <v>12</v>
      </c>
      <c r="H21" s="16">
        <v>48990000</v>
      </c>
      <c r="I21" s="15">
        <v>43480000</v>
      </c>
      <c r="J21" s="18">
        <f t="shared" si="0"/>
        <v>5510000</v>
      </c>
      <c r="K21" s="19">
        <f t="shared" si="1"/>
        <v>0.11247193304756073</v>
      </c>
      <c r="L21" s="15">
        <v>42680000</v>
      </c>
      <c r="M21" s="20">
        <f t="shared" si="2"/>
        <v>6310000</v>
      </c>
      <c r="N21" s="19">
        <f t="shared" si="3"/>
        <v>0.12880179628495611</v>
      </c>
      <c r="O21" s="15">
        <v>42080000</v>
      </c>
      <c r="P21" s="21">
        <f t="shared" si="4"/>
        <v>6910000</v>
      </c>
      <c r="Q21" s="19">
        <f t="shared" si="5"/>
        <v>0.15892364305427784</v>
      </c>
      <c r="R21" s="2"/>
    </row>
    <row r="22" spans="1:18" x14ac:dyDescent="0.35">
      <c r="A22" s="2">
        <v>150776</v>
      </c>
      <c r="B22" s="2" t="s">
        <v>39</v>
      </c>
      <c r="C22" s="17" t="s">
        <v>56</v>
      </c>
      <c r="D22" s="17" t="s">
        <v>60</v>
      </c>
      <c r="E22" s="17" t="s">
        <v>42</v>
      </c>
      <c r="F22" s="17" t="s">
        <v>12</v>
      </c>
      <c r="G22" s="2">
        <v>12</v>
      </c>
      <c r="H22" s="16">
        <v>48990000</v>
      </c>
      <c r="I22" s="15">
        <v>43480000</v>
      </c>
      <c r="J22" s="18">
        <f t="shared" si="0"/>
        <v>5510000</v>
      </c>
      <c r="K22" s="19">
        <f t="shared" si="1"/>
        <v>0.11247193304756073</v>
      </c>
      <c r="L22" s="15">
        <v>42680000</v>
      </c>
      <c r="M22" s="20">
        <f t="shared" si="2"/>
        <v>6310000</v>
      </c>
      <c r="N22" s="19">
        <f t="shared" si="3"/>
        <v>0.12880179628495611</v>
      </c>
      <c r="O22" s="15">
        <v>42080000</v>
      </c>
      <c r="P22" s="21">
        <f t="shared" si="4"/>
        <v>6910000</v>
      </c>
      <c r="Q22" s="19">
        <f t="shared" si="5"/>
        <v>0.15892364305427784</v>
      </c>
      <c r="R22" s="2"/>
    </row>
    <row r="23" spans="1:18" x14ac:dyDescent="0.35">
      <c r="A23" s="2">
        <v>150413</v>
      </c>
      <c r="B23" s="2" t="s">
        <v>39</v>
      </c>
      <c r="C23" s="17" t="s">
        <v>56</v>
      </c>
      <c r="D23" s="17" t="s">
        <v>61</v>
      </c>
      <c r="E23" s="17" t="s">
        <v>11</v>
      </c>
      <c r="F23" s="17" t="s">
        <v>12</v>
      </c>
      <c r="G23" s="2">
        <v>12</v>
      </c>
      <c r="H23" s="16">
        <v>48990000</v>
      </c>
      <c r="I23" s="15">
        <v>43480000</v>
      </c>
      <c r="J23" s="18">
        <f t="shared" si="0"/>
        <v>5510000</v>
      </c>
      <c r="K23" s="19">
        <f t="shared" si="1"/>
        <v>0.11247193304756073</v>
      </c>
      <c r="L23" s="15">
        <v>42680000</v>
      </c>
      <c r="M23" s="20">
        <f t="shared" si="2"/>
        <v>6310000</v>
      </c>
      <c r="N23" s="19">
        <f t="shared" si="3"/>
        <v>0.12880179628495611</v>
      </c>
      <c r="O23" s="15">
        <v>42080000</v>
      </c>
      <c r="P23" s="21">
        <f t="shared" si="4"/>
        <v>6910000</v>
      </c>
      <c r="Q23" s="19">
        <f t="shared" si="5"/>
        <v>0.15892364305427784</v>
      </c>
      <c r="R23" s="2"/>
    </row>
    <row r="24" spans="1:18" x14ac:dyDescent="0.35">
      <c r="A24" s="2">
        <v>146784</v>
      </c>
      <c r="B24" s="2" t="s">
        <v>39</v>
      </c>
      <c r="C24" s="17" t="s">
        <v>56</v>
      </c>
      <c r="D24" s="17" t="s">
        <v>62</v>
      </c>
      <c r="E24" s="17" t="s">
        <v>33</v>
      </c>
      <c r="F24" s="17" t="s">
        <v>21</v>
      </c>
      <c r="G24" s="2">
        <v>47</v>
      </c>
      <c r="H24" s="16">
        <v>48990000</v>
      </c>
      <c r="I24" s="15">
        <v>43480000</v>
      </c>
      <c r="J24" s="18">
        <f t="shared" si="0"/>
        <v>5510000</v>
      </c>
      <c r="K24" s="19">
        <f t="shared" si="1"/>
        <v>0.11247193304756073</v>
      </c>
      <c r="L24" s="15">
        <v>42680000</v>
      </c>
      <c r="M24" s="20">
        <f t="shared" si="2"/>
        <v>6310000</v>
      </c>
      <c r="N24" s="19">
        <f t="shared" si="3"/>
        <v>0.12880179628495611</v>
      </c>
      <c r="O24" s="15">
        <v>42080000</v>
      </c>
      <c r="P24" s="21">
        <f t="shared" si="4"/>
        <v>6910000</v>
      </c>
      <c r="Q24" s="19">
        <f t="shared" si="5"/>
        <v>0.15892364305427784</v>
      </c>
      <c r="R24" s="2"/>
    </row>
    <row r="25" spans="1:18" x14ac:dyDescent="0.35">
      <c r="A25" s="2">
        <v>147544</v>
      </c>
      <c r="B25" s="2" t="s">
        <v>39</v>
      </c>
      <c r="C25" s="17" t="s">
        <v>63</v>
      </c>
      <c r="D25" s="17" t="s">
        <v>64</v>
      </c>
      <c r="E25" s="17" t="s">
        <v>11</v>
      </c>
      <c r="F25" s="17" t="s">
        <v>12</v>
      </c>
      <c r="G25" s="2">
        <v>29</v>
      </c>
      <c r="H25" s="16">
        <v>53990000</v>
      </c>
      <c r="I25" s="15">
        <v>47880000</v>
      </c>
      <c r="J25" s="18">
        <f t="shared" si="0"/>
        <v>6110000</v>
      </c>
      <c r="K25" s="19">
        <f t="shared" si="1"/>
        <v>0.11316910538988702</v>
      </c>
      <c r="L25" s="15">
        <v>47180000</v>
      </c>
      <c r="M25" s="20">
        <f t="shared" si="2"/>
        <v>6810000</v>
      </c>
      <c r="N25" s="19">
        <f t="shared" si="3"/>
        <v>0.12613446934617523</v>
      </c>
      <c r="O25" s="15">
        <v>46480000</v>
      </c>
      <c r="P25" s="21">
        <f t="shared" si="4"/>
        <v>7510000</v>
      </c>
      <c r="Q25" s="19">
        <f t="shared" si="5"/>
        <v>0.15685045948203843</v>
      </c>
      <c r="R25" s="2"/>
    </row>
    <row r="26" spans="1:18" x14ac:dyDescent="0.35">
      <c r="A26" s="2">
        <v>147543</v>
      </c>
      <c r="B26" s="2" t="s">
        <v>39</v>
      </c>
      <c r="C26" s="17" t="s">
        <v>63</v>
      </c>
      <c r="D26" s="17" t="s">
        <v>65</v>
      </c>
      <c r="E26" s="17" t="s">
        <v>42</v>
      </c>
      <c r="F26" s="17" t="s">
        <v>15</v>
      </c>
      <c r="G26" s="2"/>
      <c r="H26" s="16">
        <v>53990000</v>
      </c>
      <c r="I26" s="15">
        <v>47880000</v>
      </c>
      <c r="J26" s="18">
        <f t="shared" si="0"/>
        <v>6110000</v>
      </c>
      <c r="K26" s="19">
        <f t="shared" si="1"/>
        <v>0.11316910538988702</v>
      </c>
      <c r="L26" s="15">
        <v>47180000</v>
      </c>
      <c r="M26" s="20">
        <f t="shared" si="2"/>
        <v>6810000</v>
      </c>
      <c r="N26" s="19">
        <f t="shared" si="3"/>
        <v>0.12613446934617523</v>
      </c>
      <c r="O26" s="15">
        <v>46480000</v>
      </c>
      <c r="P26" s="21">
        <f t="shared" si="4"/>
        <v>7510000</v>
      </c>
      <c r="Q26" s="19">
        <f t="shared" si="5"/>
        <v>0.15685045948203843</v>
      </c>
      <c r="R26" s="2"/>
    </row>
    <row r="27" spans="1:18" x14ac:dyDescent="0.35">
      <c r="A27" s="2">
        <v>145985</v>
      </c>
      <c r="B27" s="2" t="s">
        <v>39</v>
      </c>
      <c r="C27" s="17" t="s">
        <v>63</v>
      </c>
      <c r="D27" s="17" t="s">
        <v>66</v>
      </c>
      <c r="E27" s="17" t="s">
        <v>11</v>
      </c>
      <c r="F27" s="17" t="s">
        <v>12</v>
      </c>
      <c r="G27" s="2">
        <v>42</v>
      </c>
      <c r="H27" s="16">
        <v>53990000</v>
      </c>
      <c r="I27" s="15">
        <v>47880000</v>
      </c>
      <c r="J27" s="18">
        <f t="shared" si="0"/>
        <v>6110000</v>
      </c>
      <c r="K27" s="19">
        <f t="shared" si="1"/>
        <v>0.11316910538988702</v>
      </c>
      <c r="L27" s="15">
        <v>47180000</v>
      </c>
      <c r="M27" s="20">
        <f t="shared" si="2"/>
        <v>6810000</v>
      </c>
      <c r="N27" s="19">
        <f t="shared" si="3"/>
        <v>0.12613446934617523</v>
      </c>
      <c r="O27" s="15">
        <v>46480000</v>
      </c>
      <c r="P27" s="21">
        <f t="shared" si="4"/>
        <v>7510000</v>
      </c>
      <c r="Q27" s="19">
        <f t="shared" si="5"/>
        <v>0.15685045948203843</v>
      </c>
      <c r="R27" s="2"/>
    </row>
    <row r="28" spans="1:18" x14ac:dyDescent="0.35">
      <c r="A28" s="2">
        <v>143146</v>
      </c>
      <c r="B28" s="2" t="s">
        <v>39</v>
      </c>
      <c r="C28" s="17" t="s">
        <v>63</v>
      </c>
      <c r="D28" s="17" t="s">
        <v>67</v>
      </c>
      <c r="E28" s="17" t="s">
        <v>11</v>
      </c>
      <c r="F28" s="17" t="s">
        <v>15</v>
      </c>
      <c r="G28" s="2"/>
      <c r="H28" s="16">
        <v>53990000</v>
      </c>
      <c r="I28" s="15">
        <v>47880000</v>
      </c>
      <c r="J28" s="18">
        <f t="shared" si="0"/>
        <v>6110000</v>
      </c>
      <c r="K28" s="19">
        <f t="shared" si="1"/>
        <v>0.11316910538988702</v>
      </c>
      <c r="L28" s="15">
        <v>47180000</v>
      </c>
      <c r="M28" s="20">
        <f t="shared" si="2"/>
        <v>6810000</v>
      </c>
      <c r="N28" s="19">
        <f t="shared" si="3"/>
        <v>0.12613446934617523</v>
      </c>
      <c r="O28" s="15">
        <v>46480000</v>
      </c>
      <c r="P28" s="21">
        <f t="shared" si="4"/>
        <v>7510000</v>
      </c>
      <c r="Q28" s="19">
        <f t="shared" si="5"/>
        <v>0.15685045948203843</v>
      </c>
      <c r="R28" s="2"/>
    </row>
    <row r="29" spans="1:18" x14ac:dyDescent="0.35">
      <c r="A29" s="2">
        <v>147482</v>
      </c>
      <c r="B29" s="2" t="s">
        <v>68</v>
      </c>
      <c r="C29" s="17" t="s">
        <v>69</v>
      </c>
      <c r="D29" s="17" t="s">
        <v>70</v>
      </c>
      <c r="E29" s="17" t="s">
        <v>32</v>
      </c>
      <c r="F29" s="17" t="s">
        <v>16</v>
      </c>
      <c r="G29" s="2">
        <v>12</v>
      </c>
      <c r="H29" s="16">
        <v>60990000</v>
      </c>
      <c r="I29" s="15">
        <v>52480000</v>
      </c>
      <c r="J29" s="18">
        <f t="shared" si="0"/>
        <v>8510000</v>
      </c>
      <c r="K29" s="19">
        <f t="shared" si="1"/>
        <v>0.13953107066732251</v>
      </c>
      <c r="L29" s="15">
        <v>51680000</v>
      </c>
      <c r="M29" s="20">
        <f t="shared" si="2"/>
        <v>9310000</v>
      </c>
      <c r="N29" s="19">
        <f t="shared" si="3"/>
        <v>0.15264797507788161</v>
      </c>
      <c r="O29" s="15">
        <v>51080000</v>
      </c>
      <c r="P29" s="21">
        <f t="shared" si="4"/>
        <v>9910000</v>
      </c>
      <c r="Q29" s="19">
        <f t="shared" si="5"/>
        <v>0.18883384146341464</v>
      </c>
      <c r="R29" s="2"/>
    </row>
    <row r="30" spans="1:18" x14ac:dyDescent="0.35">
      <c r="A30" s="2">
        <v>148216</v>
      </c>
      <c r="B30" s="2" t="s">
        <v>68</v>
      </c>
      <c r="C30" s="17" t="s">
        <v>69</v>
      </c>
      <c r="D30" s="17" t="s">
        <v>71</v>
      </c>
      <c r="E30" s="17" t="s">
        <v>27</v>
      </c>
      <c r="F30" s="17" t="s">
        <v>16</v>
      </c>
      <c r="G30" s="2">
        <v>12</v>
      </c>
      <c r="H30" s="16">
        <v>60990000</v>
      </c>
      <c r="I30" s="15">
        <v>52480000</v>
      </c>
      <c r="J30" s="18">
        <f t="shared" si="0"/>
        <v>8510000</v>
      </c>
      <c r="K30" s="19">
        <f t="shared" si="1"/>
        <v>0.13953107066732251</v>
      </c>
      <c r="L30" s="15">
        <v>51680000</v>
      </c>
      <c r="M30" s="20">
        <f t="shared" si="2"/>
        <v>9310000</v>
      </c>
      <c r="N30" s="19">
        <f t="shared" si="3"/>
        <v>0.15264797507788161</v>
      </c>
      <c r="O30" s="15">
        <v>51080000</v>
      </c>
      <c r="P30" s="21">
        <f t="shared" si="4"/>
        <v>9910000</v>
      </c>
      <c r="Q30" s="19">
        <f t="shared" si="5"/>
        <v>0.18883384146341464</v>
      </c>
      <c r="R30" s="2"/>
    </row>
    <row r="31" spans="1:18" x14ac:dyDescent="0.35">
      <c r="A31" s="2">
        <v>148220</v>
      </c>
      <c r="B31" s="2" t="s">
        <v>68</v>
      </c>
      <c r="C31" s="17" t="s">
        <v>72</v>
      </c>
      <c r="D31" s="17" t="s">
        <v>73</v>
      </c>
      <c r="E31" s="17" t="s">
        <v>11</v>
      </c>
      <c r="F31" s="17" t="s">
        <v>15</v>
      </c>
      <c r="G31" s="2">
        <v>12</v>
      </c>
      <c r="H31" s="16">
        <v>74990000</v>
      </c>
      <c r="I31" s="15">
        <v>65080000</v>
      </c>
      <c r="J31" s="18">
        <f t="shared" si="0"/>
        <v>9910000</v>
      </c>
      <c r="K31" s="19">
        <f t="shared" si="1"/>
        <v>0.13215095346046141</v>
      </c>
      <c r="L31" s="15">
        <v>64380000</v>
      </c>
      <c r="M31" s="20">
        <f t="shared" si="2"/>
        <v>10610000</v>
      </c>
      <c r="N31" s="19">
        <f t="shared" si="3"/>
        <v>0.14148553140418724</v>
      </c>
      <c r="O31" s="15">
        <v>63680000</v>
      </c>
      <c r="P31" s="21">
        <f t="shared" si="4"/>
        <v>11310000</v>
      </c>
      <c r="Q31" s="19">
        <f t="shared" si="5"/>
        <v>0.1737861094038107</v>
      </c>
      <c r="R31" s="2"/>
    </row>
    <row r="32" spans="1:18" x14ac:dyDescent="0.35">
      <c r="A32" s="2">
        <v>146022</v>
      </c>
      <c r="B32" s="2" t="s">
        <v>68</v>
      </c>
      <c r="C32" s="17" t="s">
        <v>74</v>
      </c>
      <c r="D32" s="17" t="s">
        <v>75</v>
      </c>
      <c r="E32" s="17" t="s">
        <v>32</v>
      </c>
      <c r="F32" s="17" t="s">
        <v>16</v>
      </c>
      <c r="G32" s="2">
        <v>58</v>
      </c>
      <c r="H32" s="16">
        <v>80990000</v>
      </c>
      <c r="I32" s="15">
        <v>73480000</v>
      </c>
      <c r="J32" s="18">
        <f t="shared" si="0"/>
        <v>7510000</v>
      </c>
      <c r="K32" s="19">
        <f t="shared" si="1"/>
        <v>9.2727497221879243E-2</v>
      </c>
      <c r="L32" s="15">
        <v>72680000</v>
      </c>
      <c r="M32" s="20">
        <f t="shared" si="2"/>
        <v>8310000</v>
      </c>
      <c r="N32" s="19">
        <f t="shared" si="3"/>
        <v>0.10260525990863069</v>
      </c>
      <c r="O32" s="15">
        <v>72080000</v>
      </c>
      <c r="P32" s="21">
        <f t="shared" si="4"/>
        <v>8910000</v>
      </c>
      <c r="Q32" s="19">
        <f t="shared" si="5"/>
        <v>0.12125748502994012</v>
      </c>
      <c r="R32" s="2"/>
    </row>
    <row r="33" spans="1:18" x14ac:dyDescent="0.35">
      <c r="A33" s="22" t="s">
        <v>15</v>
      </c>
      <c r="B33" s="22" t="s">
        <v>76</v>
      </c>
      <c r="C33" s="23" t="s">
        <v>77</v>
      </c>
      <c r="D33" s="23" t="s">
        <v>78</v>
      </c>
      <c r="E33" s="17" t="s">
        <v>79</v>
      </c>
      <c r="F33" s="17" t="s">
        <v>21</v>
      </c>
      <c r="G33" s="2"/>
      <c r="H33" s="16">
        <v>82690000</v>
      </c>
      <c r="I33" s="15">
        <v>75280000</v>
      </c>
      <c r="J33" s="18">
        <f t="shared" si="0"/>
        <v>7410000</v>
      </c>
      <c r="K33" s="19">
        <f t="shared" si="1"/>
        <v>8.9611803120087069E-2</v>
      </c>
      <c r="L33" s="15">
        <v>74580000</v>
      </c>
      <c r="M33" s="20">
        <f t="shared" si="2"/>
        <v>8110000</v>
      </c>
      <c r="N33" s="19">
        <f t="shared" si="3"/>
        <v>9.8077155641552782E-2</v>
      </c>
      <c r="O33" s="15">
        <v>73780000</v>
      </c>
      <c r="P33" s="21">
        <f t="shared" si="4"/>
        <v>8910000</v>
      </c>
      <c r="Q33" s="19">
        <f t="shared" si="5"/>
        <v>0.11835812964930925</v>
      </c>
      <c r="R33" s="2"/>
    </row>
    <row r="34" spans="1:18" x14ac:dyDescent="0.35">
      <c r="A34" s="22" t="s">
        <v>15</v>
      </c>
      <c r="B34" s="22" t="s">
        <v>76</v>
      </c>
      <c r="C34" s="23" t="s">
        <v>77</v>
      </c>
      <c r="D34" s="23" t="s">
        <v>80</v>
      </c>
      <c r="E34" s="17" t="s">
        <v>11</v>
      </c>
      <c r="F34" s="17" t="s">
        <v>21</v>
      </c>
      <c r="G34" s="2"/>
      <c r="H34" s="16">
        <v>82690000</v>
      </c>
      <c r="I34" s="15">
        <v>75280000</v>
      </c>
      <c r="J34" s="18">
        <f>H34-I34</f>
        <v>7410000</v>
      </c>
      <c r="K34" s="19">
        <f t="shared" si="1"/>
        <v>8.9611803120087069E-2</v>
      </c>
      <c r="L34" s="16">
        <v>74580000</v>
      </c>
      <c r="M34" s="20">
        <f>H34-L34</f>
        <v>8110000</v>
      </c>
      <c r="N34" s="19">
        <f t="shared" si="3"/>
        <v>9.8077155641552782E-2</v>
      </c>
      <c r="O34" s="15">
        <v>73780000</v>
      </c>
      <c r="P34" s="21">
        <f>H34-O34</f>
        <v>8910000</v>
      </c>
      <c r="Q34" s="19">
        <f>P34/H34</f>
        <v>0.10775184423751361</v>
      </c>
      <c r="R34" s="2"/>
    </row>
    <row r="35" spans="1:18" x14ac:dyDescent="0.35">
      <c r="A35" s="22" t="s">
        <v>15</v>
      </c>
      <c r="B35" s="22" t="s">
        <v>81</v>
      </c>
      <c r="C35" s="23" t="s">
        <v>82</v>
      </c>
      <c r="D35" s="23" t="s">
        <v>83</v>
      </c>
      <c r="E35" s="17" t="s">
        <v>84</v>
      </c>
      <c r="F35" s="17" t="s">
        <v>21</v>
      </c>
      <c r="G35" s="2"/>
      <c r="H35" s="16">
        <v>102690000</v>
      </c>
      <c r="I35" s="15">
        <v>94080000</v>
      </c>
      <c r="J35" s="18">
        <f>H35-I35</f>
        <v>8610000</v>
      </c>
      <c r="K35" s="19">
        <f t="shared" si="1"/>
        <v>8.3844580777096112E-2</v>
      </c>
      <c r="L35" s="16">
        <v>93380000</v>
      </c>
      <c r="M35" s="20">
        <f t="shared" si="2"/>
        <v>9310000</v>
      </c>
      <c r="N35" s="19">
        <f t="shared" si="3"/>
        <v>9.066121336059986E-2</v>
      </c>
      <c r="O35" s="15">
        <v>92680000</v>
      </c>
      <c r="P35" s="21">
        <f>H35-O35</f>
        <v>10010000</v>
      </c>
      <c r="Q35" s="19">
        <f>P35/H35</f>
        <v>9.7477845944103608E-2</v>
      </c>
      <c r="R35" s="2"/>
    </row>
  </sheetData>
  <autoFilter ref="A2:R35" xr:uid="{58731B10-1A37-442A-B824-36D74CF42D40}"/>
  <mergeCells count="3">
    <mergeCell ref="L1:N1"/>
    <mergeCell ref="I1:K1"/>
    <mergeCell ref="O1:Q1"/>
  </mergeCells>
  <pageMargins left="0.70866141732283472" right="0.70866141732283472" top="0.74803149606299213" bottom="0.74803149606299213" header="0.31496062992125984" footer="0.31496062992125984"/>
  <pageSetup scale="43" orientation="landscape" r:id="rId1"/>
  <headerFooter>
    <oddFooter>&amp;C_x000D_&amp;1#&amp;"Arial"&amp;8&amp;K000000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Porsche Chile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Sepulveda Ariel (PIACL - CL/Santiago)</dc:creator>
  <cp:lastModifiedBy>Sepulveda Ariel (PIACL - CL/Santiago)</cp:lastModifiedBy>
  <cp:lastPrinted>2025-03-07T14:10:43Z</cp:lastPrinted>
  <dcterms:created xsi:type="dcterms:W3CDTF">2025-02-10T20:50:09Z</dcterms:created>
  <dcterms:modified xsi:type="dcterms:W3CDTF">2025-04-10T23:03:24Z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d67188-4396-4f49-b241-070cf408d0d1_Enabled">
    <vt:lpwstr>true</vt:lpwstr>
  </property>
  <property fmtid="{D5CDD505-2E9C-101B-9397-08002B2CF9AE}" pid="3" name="MSIP_Label_43d67188-4396-4f49-b241-070cf408d0d1_SetDate">
    <vt:lpwstr>2025-03-06T12:24:43Z</vt:lpwstr>
  </property>
  <property fmtid="{D5CDD505-2E9C-101B-9397-08002B2CF9AE}" pid="4" name="MSIP_Label_43d67188-4396-4f49-b241-070cf408d0d1_Method">
    <vt:lpwstr>Standard</vt:lpwstr>
  </property>
  <property fmtid="{D5CDD505-2E9C-101B-9397-08002B2CF9AE}" pid="5" name="MSIP_Label_43d67188-4396-4f49-b241-070cf408d0d1_Name">
    <vt:lpwstr>43d67188-4396-4f49-b241-070cf408d0d1</vt:lpwstr>
  </property>
  <property fmtid="{D5CDD505-2E9C-101B-9397-08002B2CF9AE}" pid="6" name="MSIP_Label_43d67188-4396-4f49-b241-070cf408d0d1_SiteId">
    <vt:lpwstr>0f6f68be-4ef2-465a-986b-eb9a250d9789</vt:lpwstr>
  </property>
  <property fmtid="{D5CDD505-2E9C-101B-9397-08002B2CF9AE}" pid="7" name="MSIP_Label_43d67188-4396-4f49-b241-070cf408d0d1_ActionId">
    <vt:lpwstr>2dd17e39-1966-4a91-a273-e3856e6900ab</vt:lpwstr>
  </property>
  <property fmtid="{D5CDD505-2E9C-101B-9397-08002B2CF9AE}" pid="8" name="MSIP_Label_43d67188-4396-4f49-b241-070cf408d0d1_ContentBits">
    <vt:lpwstr>2</vt:lpwstr>
  </property>
  <property fmtid="{D5CDD505-2E9C-101B-9397-08002B2CF9AE}" pid="9" name="MSIP_Label_43d67188-4396-4f49-b241-070cf408d0d1_Tag">
    <vt:lpwstr>10, 3, 0, 1</vt:lpwstr>
  </property>
</Properties>
</file>